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140" yWindow="330" windowWidth="11250" windowHeight="5100" tabRatio="795"/>
  </bookViews>
  <sheets>
    <sheet name="GENERACION BRUTA_2018" sheetId="7" r:id="rId1"/>
  </sheets>
  <definedNames>
    <definedName name="a">#REF!</definedName>
    <definedName name="_xlnm.Print_Area" localSheetId="0">'GENERACION BRUTA_2018'!$B$2:$K$67</definedName>
    <definedName name="mes">#REF!</definedName>
    <definedName name="tipo">#REF!</definedName>
    <definedName name="tipo_cen">#REF!</definedName>
    <definedName name="tipo_cen1">#REF!</definedName>
    <definedName name="tipo_cen2">#REF!</definedName>
    <definedName name="tipocen">#REF!</definedName>
  </definedNames>
  <calcPr calcId="145621"/>
</workbook>
</file>

<file path=xl/calcChain.xml><?xml version="1.0" encoding="utf-8"?>
<calcChain xmlns="http://schemas.openxmlformats.org/spreadsheetml/2006/main">
  <c r="K47" i="7" l="1"/>
  <c r="K49" i="7"/>
  <c r="K51" i="7"/>
  <c r="K53" i="7"/>
  <c r="K54" i="7"/>
  <c r="K55" i="7"/>
  <c r="K57" i="7"/>
  <c r="K58" i="7"/>
  <c r="K59" i="7"/>
  <c r="K60" i="7"/>
  <c r="K62" i="7"/>
  <c r="K63" i="7"/>
  <c r="K64" i="7"/>
  <c r="K66" i="7"/>
  <c r="K67" i="7"/>
  <c r="K43" i="7"/>
  <c r="K44" i="7"/>
  <c r="K31" i="7"/>
  <c r="K32" i="7"/>
  <c r="K33" i="7"/>
  <c r="K35" i="7"/>
  <c r="K36" i="7"/>
  <c r="K38" i="7"/>
  <c r="K40" i="7"/>
  <c r="K26" i="7"/>
  <c r="K27" i="7"/>
  <c r="K29" i="7"/>
  <c r="K25" i="7"/>
  <c r="K23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8" i="7"/>
  <c r="K5" i="7"/>
  <c r="H65" i="7" l="1"/>
  <c r="H42" i="7"/>
  <c r="H41" i="7" s="1"/>
  <c r="E4" i="7"/>
  <c r="F4" i="7"/>
  <c r="G4" i="7"/>
  <c r="H4" i="7"/>
  <c r="H22" i="7" l="1"/>
  <c r="H28" i="7"/>
  <c r="H61" i="7"/>
  <c r="H46" i="7"/>
  <c r="H48" i="7"/>
  <c r="H50" i="7"/>
  <c r="H52" i="7"/>
  <c r="H56" i="7"/>
  <c r="H24" i="7"/>
  <c r="E39" i="7"/>
  <c r="F39" i="7"/>
  <c r="G39" i="7"/>
  <c r="H39" i="7"/>
  <c r="D39" i="7"/>
  <c r="H30" i="7"/>
  <c r="H37" i="7"/>
  <c r="H34" i="7"/>
  <c r="H3" i="7"/>
  <c r="H7" i="7"/>
  <c r="K39" i="7" l="1"/>
  <c r="H6" i="7"/>
  <c r="H45" i="7"/>
  <c r="E65" i="7"/>
  <c r="F65" i="7"/>
  <c r="G65" i="7"/>
  <c r="D65" i="7"/>
  <c r="K65" i="7" s="1"/>
  <c r="E61" i="7"/>
  <c r="F61" i="7"/>
  <c r="G61" i="7"/>
  <c r="D61" i="7"/>
  <c r="K61" i="7" s="1"/>
  <c r="E56" i="7"/>
  <c r="F56" i="7"/>
  <c r="G56" i="7"/>
  <c r="D56" i="7"/>
  <c r="K56" i="7" s="1"/>
  <c r="E52" i="7"/>
  <c r="F52" i="7"/>
  <c r="G52" i="7"/>
  <c r="D52" i="7"/>
  <c r="K52" i="7" s="1"/>
  <c r="E50" i="7"/>
  <c r="F50" i="7"/>
  <c r="G50" i="7"/>
  <c r="D50" i="7"/>
  <c r="K50" i="7" s="1"/>
  <c r="E48" i="7"/>
  <c r="F48" i="7"/>
  <c r="G48" i="7"/>
  <c r="D48" i="7"/>
  <c r="K48" i="7" s="1"/>
  <c r="E46" i="7"/>
  <c r="F46" i="7"/>
  <c r="F45" i="7" s="1"/>
  <c r="G46" i="7"/>
  <c r="D46" i="7"/>
  <c r="E42" i="7"/>
  <c r="E41" i="7" s="1"/>
  <c r="F42" i="7"/>
  <c r="F41" i="7" s="1"/>
  <c r="G42" i="7"/>
  <c r="G41" i="7" s="1"/>
  <c r="D42" i="7"/>
  <c r="E37" i="7"/>
  <c r="F37" i="7"/>
  <c r="G37" i="7"/>
  <c r="D37" i="7"/>
  <c r="E34" i="7"/>
  <c r="F34" i="7"/>
  <c r="G34" i="7"/>
  <c r="E30" i="7"/>
  <c r="F30" i="7"/>
  <c r="G30" i="7"/>
  <c r="D30" i="7"/>
  <c r="K30" i="7" s="1"/>
  <c r="E28" i="7"/>
  <c r="F28" i="7"/>
  <c r="G28" i="7"/>
  <c r="D28" i="7"/>
  <c r="K28" i="7" s="1"/>
  <c r="E24" i="7"/>
  <c r="F24" i="7"/>
  <c r="G24" i="7"/>
  <c r="E22" i="7"/>
  <c r="F22" i="7"/>
  <c r="G22" i="7"/>
  <c r="D22" i="7"/>
  <c r="E7" i="7"/>
  <c r="F7" i="7"/>
  <c r="G7" i="7"/>
  <c r="F3" i="7"/>
  <c r="G3" i="7"/>
  <c r="D4" i="7"/>
  <c r="E3" i="7"/>
  <c r="D34" i="7"/>
  <c r="D7" i="7"/>
  <c r="K7" i="7" s="1"/>
  <c r="K46" i="7" l="1"/>
  <c r="K34" i="7"/>
  <c r="D3" i="7"/>
  <c r="K3" i="7" s="1"/>
  <c r="K4" i="7"/>
  <c r="F6" i="7"/>
  <c r="K22" i="7"/>
  <c r="K37" i="7"/>
  <c r="K42" i="7"/>
  <c r="D45" i="7"/>
  <c r="K45" i="7" s="1"/>
  <c r="G6" i="7"/>
  <c r="E6" i="7"/>
  <c r="G45" i="7"/>
  <c r="D41" i="7"/>
  <c r="K41" i="7" s="1"/>
  <c r="E45" i="7"/>
  <c r="D24" i="7" l="1"/>
  <c r="K24" i="7" s="1"/>
  <c r="D6" i="7" l="1"/>
  <c r="K6" i="7" s="1"/>
</calcChain>
</file>

<file path=xl/sharedStrings.xml><?xml version="1.0" encoding="utf-8"?>
<sst xmlns="http://schemas.openxmlformats.org/spreadsheetml/2006/main" count="77" uniqueCount="72">
  <si>
    <t>COBEE</t>
  </si>
  <si>
    <t>ZONGO</t>
  </si>
  <si>
    <t>TIQUIMANI</t>
  </si>
  <si>
    <t>BOTIJLACA</t>
  </si>
  <si>
    <t>CUTICUCHO</t>
  </si>
  <si>
    <t>SAINANI</t>
  </si>
  <si>
    <t>HUAJI</t>
  </si>
  <si>
    <t>CAHUA</t>
  </si>
  <si>
    <t>HARCA</t>
  </si>
  <si>
    <t>CHURURAQUI</t>
  </si>
  <si>
    <t>SANTA ROSA</t>
  </si>
  <si>
    <t>MIGUILLA</t>
  </si>
  <si>
    <t>ANGOSTURA</t>
  </si>
  <si>
    <t>CARABUCO</t>
  </si>
  <si>
    <t>CHOQUETANGA</t>
  </si>
  <si>
    <t>Total general</t>
  </si>
  <si>
    <t>ENE</t>
  </si>
  <si>
    <t>FEB</t>
  </si>
  <si>
    <t>MAR</t>
  </si>
  <si>
    <t>ABR</t>
  </si>
  <si>
    <t>CORANI</t>
  </si>
  <si>
    <t>QOLLPANA</t>
  </si>
  <si>
    <t>SANTA ISABEL</t>
  </si>
  <si>
    <t>ENDE</t>
  </si>
  <si>
    <t>MISICUNI</t>
  </si>
  <si>
    <t>SOLAR</t>
  </si>
  <si>
    <t>SAN JOSÉ 1</t>
  </si>
  <si>
    <t>ENDE GUARACACHI S.A.</t>
  </si>
  <si>
    <t>SAN JACINTO</t>
  </si>
  <si>
    <t>YUNCHARA</t>
  </si>
  <si>
    <t>GUARACACHI</t>
  </si>
  <si>
    <t>SANTA CRUZ</t>
  </si>
  <si>
    <t>ARANJUEZ</t>
  </si>
  <si>
    <t>KARACHIPAMPA</t>
  </si>
  <si>
    <t>ERESA</t>
  </si>
  <si>
    <t>KILPANI</t>
  </si>
  <si>
    <t>LANDARA</t>
  </si>
  <si>
    <t>PUNUTUMA</t>
  </si>
  <si>
    <t>HB</t>
  </si>
  <si>
    <t>CHOJLLA</t>
  </si>
  <si>
    <t>YANACACHI</t>
  </si>
  <si>
    <t>SDB</t>
  </si>
  <si>
    <t>QUEHATA</t>
  </si>
  <si>
    <t>CECBB</t>
  </si>
  <si>
    <t>BULO BULO</t>
  </si>
  <si>
    <t>KENKO</t>
  </si>
  <si>
    <t>MOXOS</t>
  </si>
  <si>
    <t>DEL SUR</t>
  </si>
  <si>
    <t>ENTRE RIOS</t>
  </si>
  <si>
    <t>WARNES</t>
  </si>
  <si>
    <t>EL ALTO</t>
  </si>
  <si>
    <t>CARRASCO</t>
  </si>
  <si>
    <t>VALLE HERMOSO</t>
  </si>
  <si>
    <t>GBE</t>
  </si>
  <si>
    <t>GUABIRA</t>
  </si>
  <si>
    <t>IAG</t>
  </si>
  <si>
    <t>UYUNI</t>
  </si>
  <si>
    <t>ENDE VALLE HERMOSO S.A.</t>
  </si>
  <si>
    <t>ENDE ANDINA S.A.M.</t>
  </si>
  <si>
    <t>ENDE CORANI S.A.</t>
  </si>
  <si>
    <t>MAY</t>
  </si>
  <si>
    <t>KANATA</t>
  </si>
  <si>
    <t>SYNERGIA S.A.</t>
  </si>
  <si>
    <t>GENERACIÓN BRUTA (MWh)</t>
  </si>
  <si>
    <t>Central</t>
  </si>
  <si>
    <t>Empresa</t>
  </si>
  <si>
    <t>EÓLICA</t>
  </si>
  <si>
    <t>HIDROELÉCTRICA</t>
  </si>
  <si>
    <t>TERMOELÉCTRICA</t>
  </si>
  <si>
    <t>Tipo de Generación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</si>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</sst>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/>
      <top style="thin">
        <color theme="4" tint="-0.499984740745262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12">
    <xf numFmtId="0" fontId="0" fillId="0" borderId="0"/>
    <xf numFmtId="0" fontId="1" fillId="0" borderId="0" applyFill="0" applyProtection="0"/>
    <xf numFmtId="164" fontId="2" fillId="0" borderId="0" applyFont="0" applyFill="0" applyBorder="0" applyAlignment="0" applyProtection="0"/>
    <xf numFmtId="0" fontId="2" fillId="0" borderId="0"/>
    <xf numFmtId="0" fontId="5" fillId="0" borderId="0" applyFill="0" applyProtection="0"/>
    <xf numFmtId="0" fontId="2" fillId="0" borderId="0"/>
    <xf numFmtId="0" fontId="6" fillId="0" borderId="0" applyFill="0" applyProtection="0"/>
    <xf numFmtId="0" fontId="7" fillId="0" borderId="0" applyFill="0" applyProtection="0"/>
    <xf numFmtId="9" fontId="8" fillId="0" borderId="0" applyBorder="0" applyAlignment="0" applyProtection="0"/>
    <xf numFmtId="0" fontId="9" fillId="0" borderId="0" applyFill="0" applyProtection="0"/>
    <xf numFmtId="0" fontId="10" fillId="0" borderId="0" applyFill="0" applyProtection="0"/>
    <xf numFmtId="0" fontId="11" fillId="0" borderId="0" applyFill="0" applyProtection="0"/>
  </cellStyleXfs>
  <cellXfs count="15">
    <xf numFmtId="0" fontId="0" fillId="0" borderId="0" xfId="0"/>
    <xf numFmtId="4" fontId="3" fillId="2" borderId="1" xfId="0" applyNumberFormat="1" applyFont="1" applyFill="1" applyBorder="1" applyAlignment="1">
      <alignment horizontal="right"/>
    </xf>
    <xf numFmtId="4" fontId="4" fillId="3" borderId="2" xfId="0" applyNumberFormat="1" applyFont="1" applyFill="1" applyBorder="1"/>
    <xf numFmtId="4" fontId="0" fillId="4" borderId="3" xfId="0" applyNumberFormat="1" applyFont="1" applyFill="1" applyBorder="1"/>
    <xf numFmtId="4" fontId="4" fillId="4" borderId="3" xfId="0" applyNumberFormat="1" applyFont="1" applyFill="1" applyBorder="1"/>
    <xf numFmtId="4" fontId="3" fillId="2" borderId="1" xfId="0" applyNumberFormat="1" applyFont="1" applyFill="1" applyBorder="1"/>
    <xf numFmtId="0" fontId="0" fillId="0" borderId="0" xfId="0" applyFont="1" applyFill="1" applyBorder="1"/>
    <xf numFmtId="4" fontId="12" fillId="4" borderId="3" xfId="0" applyNumberFormat="1" applyFont="1" applyFill="1" applyBorder="1"/>
    <xf numFmtId="4" fontId="13" fillId="4" borderId="3" xfId="0" applyNumberFormat="1" applyFont="1" applyFill="1" applyBorder="1"/>
    <xf numFmtId="4" fontId="0" fillId="4" borderId="0" xfId="0" applyNumberFormat="1" applyFont="1" applyFill="1" applyBorder="1"/>
    <xf numFmtId="4" fontId="13" fillId="4" borderId="0" xfId="0" applyNumberFormat="1" applyFont="1" applyFill="1" applyBorder="1"/>
    <xf numFmtId="0" fontId="13" fillId="0" borderId="0" xfId="0" applyFont="1" applyFill="1" applyBorder="1"/>
    <xf numFmtId="4" fontId="0" fillId="0" borderId="0" xfId="0" applyNumberFormat="1" applyFont="1" applyFill="1" applyBorder="1"/>
    <xf numFmtId="2" fontId="0" fillId="0" borderId="0" xfId="0" applyNumberFormat="1" applyFont="1" applyFill="1" applyBorder="1"/>
    <xf numFmtId="4" fontId="4" fillId="3" borderId="2" xfId="0" applyNumberFormat="1" applyFont="1" applyFill="1" applyBorder="1" applyAlignment="1">
      <alignment horizontal="center"/>
    </xf>
  </cellXfs>
  <cellStyles count="12">
    <cellStyle name="Millares 2" xfId="2"/>
    <cellStyle name="Normal" xfId="0" builtinId="0"/>
    <cellStyle name="Normal 2" xfId="1"/>
    <cellStyle name="Normal 2 2" xfId="5"/>
    <cellStyle name="Normal 3" xfId="3"/>
    <cellStyle name="Normal 4" xfId="4"/>
    <cellStyle name="Normal 5" xfId="6"/>
    <cellStyle name="Normal 6" xfId="7"/>
    <cellStyle name="Normal 7" xfId="9"/>
    <cellStyle name="Normal 8" xfId="10"/>
    <cellStyle name="Normal 9" xfId="11"/>
    <cellStyle name="TableStyleLigh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="82" zoomScaleNormal="82" workbookViewId="0">
      <selection activeCell="B23" sqref="B23"/>
    </sheetView>
  </sheetViews>
  <sheetFormatPr baseColWidth="10" defaultRowHeight="15" x14ac:dyDescent="0.25"/>
  <cols>
    <col min="1" max="1" width="25" style="6" customWidth="1"/>
    <col min="2" max="2" width="17.5703125" style="6" customWidth="1"/>
    <col min="3" max="3" width="22.28515625" style="6" customWidth="1"/>
    <col min="4" max="10" width="11.42578125" style="6"/>
    <col min="11" max="11" width="13.7109375" style="6" customWidth="1"/>
    <col min="12" max="12" width="11.42578125" style="6"/>
    <col min="13" max="13" width="12.140625" style="6" bestFit="1" customWidth="1"/>
    <col min="14" max="17" width="11.42578125" style="6"/>
    <col min="18" max="18" width="12.140625" style="6" bestFit="1" customWidth="1"/>
    <col min="19" max="16384" width="11.42578125" style="6"/>
  </cols>
  <sheetData>
    <row r="1" spans="1:18" x14ac:dyDescent="0.25">
      <c r="A1" s="5" t="s">
        <v>63</v>
      </c>
      <c r="B1" s="5"/>
      <c r="C1" s="5"/>
      <c r="D1" s="1"/>
      <c r="E1" s="1"/>
      <c r="F1" s="1"/>
      <c r="G1" s="1"/>
      <c r="H1" s="1"/>
      <c r="I1" s="1"/>
      <c r="J1" s="1"/>
      <c r="K1" s="1"/>
    </row>
    <row r="2" spans="1:18" x14ac:dyDescent="0.25">
      <c r="A2" s="2" t="s">
        <v>69</v>
      </c>
      <c r="B2" s="2" t="s">
        <v>65</v>
      </c>
      <c r="C2" s="2" t="s">
        <v>64</v>
      </c>
      <c r="D2" s="14" t="s">
        <v>16</v>
      </c>
      <c r="E2" s="14" t="s">
        <v>17</v>
      </c>
      <c r="F2" s="14" t="s">
        <v>18</v>
      </c>
      <c r="G2" s="14" t="s">
        <v>19</v>
      </c>
      <c r="H2" s="14" t="s">
        <v>60</v>
      </c>
      <c r="I2" s="14" t="s">
        <v>70</v>
      </c>
      <c r="J2" s="14" t="s">
        <v>71</v>
      </c>
      <c r="K2" s="2" t="s">
        <v>15</v>
      </c>
    </row>
    <row r="3" spans="1:18" x14ac:dyDescent="0.25">
      <c r="A3" s="2" t="s">
        <v>66</v>
      </c>
      <c r="B3" s="2"/>
      <c r="C3" s="2"/>
      <c r="D3" s="2">
        <f>+D4</f>
        <v>2632.3729999999996</v>
      </c>
      <c r="E3" s="2">
        <f t="shared" ref="E3:H4" si="0">+E4</f>
        <v>1370.8019999999999</v>
      </c>
      <c r="F3" s="2">
        <f t="shared" si="0"/>
        <v>4346.1849999999995</v>
      </c>
      <c r="G3" s="2">
        <f t="shared" si="0"/>
        <v>2334.0830000000001</v>
      </c>
      <c r="H3" s="2">
        <f t="shared" si="0"/>
        <v>5223.9390000000003</v>
      </c>
      <c r="I3" s="2">
        <v>5547.0320000000002</v>
      </c>
      <c r="J3" s="2">
        <v>6877.6350000000002</v>
      </c>
      <c r="K3" s="2">
        <f t="shared" ref="K3:K8" si="1">SUM(D3:J3)</f>
        <v>28332.048999999999</v>
      </c>
      <c r="M3" s="12"/>
    </row>
    <row r="4" spans="1:18" x14ac:dyDescent="0.25">
      <c r="A4" s="3"/>
      <c r="B4" s="3" t="s">
        <v>59</v>
      </c>
      <c r="C4" s="3"/>
      <c r="D4" s="3">
        <f>+D5</f>
        <v>2632.3729999999996</v>
      </c>
      <c r="E4" s="3">
        <f t="shared" si="0"/>
        <v>1370.8019999999999</v>
      </c>
      <c r="F4" s="3">
        <f t="shared" si="0"/>
        <v>4346.1849999999995</v>
      </c>
      <c r="G4" s="3">
        <f t="shared" si="0"/>
        <v>2334.0830000000001</v>
      </c>
      <c r="H4" s="3">
        <f t="shared" si="0"/>
        <v>5223.9390000000003</v>
      </c>
      <c r="I4" s="3">
        <v>5547.0319999999992</v>
      </c>
      <c r="J4" s="3">
        <v>6877.6350000000002</v>
      </c>
      <c r="K4" s="7">
        <f t="shared" si="1"/>
        <v>28332.048999999999</v>
      </c>
    </row>
    <row r="5" spans="1:18" x14ac:dyDescent="0.25">
      <c r="A5" s="3"/>
      <c r="B5" s="3"/>
      <c r="C5" s="3" t="s">
        <v>21</v>
      </c>
      <c r="D5" s="3">
        <v>2632.3729999999996</v>
      </c>
      <c r="E5" s="3">
        <v>1370.8019999999999</v>
      </c>
      <c r="F5" s="3">
        <v>4346.1849999999995</v>
      </c>
      <c r="G5" s="3">
        <v>2334.0830000000001</v>
      </c>
      <c r="H5" s="3">
        <v>5223.9390000000003</v>
      </c>
      <c r="I5" s="3">
        <v>5547.0319999999992</v>
      </c>
      <c r="J5" s="3">
        <v>6877.6350000000002</v>
      </c>
      <c r="K5" s="7">
        <f t="shared" si="1"/>
        <v>28332.048999999999</v>
      </c>
    </row>
    <row r="6" spans="1:18" x14ac:dyDescent="0.25">
      <c r="A6" s="2" t="s">
        <v>67</v>
      </c>
      <c r="B6" s="2"/>
      <c r="C6" s="2"/>
      <c r="D6" s="2">
        <f>+D7+D22+D24+D28+D30+D34+D37+D39</f>
        <v>225718.94899999996</v>
      </c>
      <c r="E6" s="2">
        <f t="shared" ref="E6:H6" si="2">+E7+E22+E24+E28+E30+E34+E37+E39</f>
        <v>238218.42290000003</v>
      </c>
      <c r="F6" s="2">
        <f t="shared" si="2"/>
        <v>256117.22340000002</v>
      </c>
      <c r="G6" s="2">
        <f t="shared" si="2"/>
        <v>157206.38280000005</v>
      </c>
      <c r="H6" s="2">
        <f t="shared" si="2"/>
        <v>187786.38199999995</v>
      </c>
      <c r="I6" s="2">
        <v>167264.23520000002</v>
      </c>
      <c r="J6" s="2">
        <v>155858.43059999999</v>
      </c>
      <c r="K6" s="2">
        <f t="shared" si="1"/>
        <v>1388170.0259</v>
      </c>
      <c r="M6" s="12"/>
      <c r="N6" s="12"/>
      <c r="O6" s="12"/>
      <c r="P6" s="12"/>
      <c r="Q6" s="12"/>
      <c r="R6" s="12"/>
    </row>
    <row r="7" spans="1:18" x14ac:dyDescent="0.25">
      <c r="A7" s="3"/>
      <c r="B7" s="4" t="s">
        <v>0</v>
      </c>
      <c r="C7" s="4"/>
      <c r="D7" s="4">
        <f>SUM(D8:D21)</f>
        <v>126171.52600000001</v>
      </c>
      <c r="E7" s="4">
        <f t="shared" ref="E7:H7" si="3">SUM(E8:E21)</f>
        <v>65233.580999999998</v>
      </c>
      <c r="F7" s="4">
        <f t="shared" si="3"/>
        <v>57266.133000000002</v>
      </c>
      <c r="G7" s="4">
        <f t="shared" si="3"/>
        <v>70134.416000000012</v>
      </c>
      <c r="H7" s="4">
        <f t="shared" si="3"/>
        <v>61132.44</v>
      </c>
      <c r="I7" s="4">
        <v>64816.799999999996</v>
      </c>
      <c r="J7" s="4">
        <v>56826.73</v>
      </c>
      <c r="K7" s="8">
        <f t="shared" si="1"/>
        <v>501581.62599999999</v>
      </c>
    </row>
    <row r="8" spans="1:18" x14ac:dyDescent="0.25">
      <c r="A8" s="3"/>
      <c r="B8" s="3"/>
      <c r="C8" s="3" t="s">
        <v>12</v>
      </c>
      <c r="D8" s="3">
        <v>1044.3699999999999</v>
      </c>
      <c r="E8" s="3">
        <v>1921.6190000000001</v>
      </c>
      <c r="F8" s="3">
        <v>1495.6699999999998</v>
      </c>
      <c r="G8" s="3">
        <v>892.82500000000005</v>
      </c>
      <c r="H8" s="3">
        <v>1111.1199999999999</v>
      </c>
      <c r="I8" s="3">
        <v>1558.52</v>
      </c>
      <c r="J8" s="3">
        <v>2011.2</v>
      </c>
      <c r="K8" s="7">
        <f t="shared" si="1"/>
        <v>10035.324000000001</v>
      </c>
      <c r="M8" s="12"/>
      <c r="N8" s="12"/>
      <c r="O8" s="12"/>
      <c r="P8" s="12"/>
      <c r="Q8" s="12"/>
      <c r="R8" s="12"/>
    </row>
    <row r="9" spans="1:18" x14ac:dyDescent="0.25">
      <c r="A9" s="3"/>
      <c r="B9" s="3"/>
      <c r="C9" s="3" t="s">
        <v>3</v>
      </c>
      <c r="D9" s="3">
        <v>4346.9859999999999</v>
      </c>
      <c r="E9" s="3">
        <v>3235.9740000000002</v>
      </c>
      <c r="F9" s="3">
        <v>4302.7809999999999</v>
      </c>
      <c r="G9" s="3">
        <v>2147.3960000000002</v>
      </c>
      <c r="H9" s="3">
        <v>1307.8500000000001</v>
      </c>
      <c r="I9" s="3">
        <v>2149.7399999999998</v>
      </c>
      <c r="J9" s="3">
        <v>1789.6799999999998</v>
      </c>
      <c r="K9" s="7">
        <f t="shared" ref="K9:K21" si="4">SUM(D9:J9)</f>
        <v>19280.406999999999</v>
      </c>
    </row>
    <row r="10" spans="1:18" x14ac:dyDescent="0.25">
      <c r="A10" s="3"/>
      <c r="B10" s="3"/>
      <c r="C10" s="3" t="s">
        <v>7</v>
      </c>
      <c r="D10" s="3">
        <v>20311.502</v>
      </c>
      <c r="E10" s="3">
        <v>8781.384</v>
      </c>
      <c r="F10" s="3">
        <v>5535.241</v>
      </c>
      <c r="G10" s="3">
        <v>12009.199000000001</v>
      </c>
      <c r="H10" s="3">
        <v>10206.26</v>
      </c>
      <c r="I10" s="3">
        <v>9574.869999999999</v>
      </c>
      <c r="J10" s="3">
        <v>7878.93</v>
      </c>
      <c r="K10" s="7">
        <f t="shared" si="4"/>
        <v>74297.385999999999</v>
      </c>
      <c r="M10" s="12"/>
      <c r="N10" s="12"/>
      <c r="O10" s="12"/>
      <c r="P10" s="12"/>
      <c r="Q10" s="12"/>
    </row>
    <row r="11" spans="1:18" x14ac:dyDescent="0.25">
      <c r="A11" s="3"/>
      <c r="B11" s="3"/>
      <c r="C11" s="3" t="s">
        <v>13</v>
      </c>
      <c r="D11" s="3">
        <v>4477.607</v>
      </c>
      <c r="E11" s="3">
        <v>4025.0749999999998</v>
      </c>
      <c r="F11" s="3">
        <v>4476.2299999999996</v>
      </c>
      <c r="G11" s="3">
        <v>3368.2420000000002</v>
      </c>
      <c r="H11" s="3">
        <v>2506.19</v>
      </c>
      <c r="I11" s="3">
        <v>2991.34</v>
      </c>
      <c r="J11" s="3">
        <v>3056.15</v>
      </c>
      <c r="K11" s="7">
        <f t="shared" si="4"/>
        <v>24900.834000000003</v>
      </c>
    </row>
    <row r="12" spans="1:18" x14ac:dyDescent="0.25">
      <c r="A12" s="3"/>
      <c r="B12" s="3"/>
      <c r="C12" s="3" t="s">
        <v>14</v>
      </c>
      <c r="D12" s="3">
        <v>4063.3510000000001</v>
      </c>
      <c r="E12" s="3">
        <v>4064.502</v>
      </c>
      <c r="F12" s="3">
        <v>4158.7</v>
      </c>
      <c r="G12" s="3">
        <v>2285.54</v>
      </c>
      <c r="H12" s="3">
        <v>1800.7800000000002</v>
      </c>
      <c r="I12" s="3">
        <v>2470.33</v>
      </c>
      <c r="J12" s="3">
        <v>2815.61</v>
      </c>
      <c r="K12" s="7">
        <f t="shared" si="4"/>
        <v>21658.813000000002</v>
      </c>
      <c r="M12" s="13"/>
      <c r="N12" s="13"/>
      <c r="O12" s="13"/>
      <c r="P12" s="13"/>
      <c r="Q12" s="13"/>
      <c r="R12" s="13"/>
    </row>
    <row r="13" spans="1:18" x14ac:dyDescent="0.25">
      <c r="A13" s="3"/>
      <c r="B13" s="3"/>
      <c r="C13" s="3" t="s">
        <v>9</v>
      </c>
      <c r="D13" s="3">
        <v>15958.525</v>
      </c>
      <c r="E13" s="3">
        <v>6892.3869999999997</v>
      </c>
      <c r="F13" s="3">
        <v>5459.5339999999997</v>
      </c>
      <c r="G13" s="3">
        <v>10641.548999999999</v>
      </c>
      <c r="H13" s="3">
        <v>8489.7199999999993</v>
      </c>
      <c r="I13" s="3">
        <v>9130.86</v>
      </c>
      <c r="J13" s="3">
        <v>7195.1900000000005</v>
      </c>
      <c r="K13" s="7">
        <f t="shared" si="4"/>
        <v>63767.764999999999</v>
      </c>
    </row>
    <row r="14" spans="1:18" x14ac:dyDescent="0.25">
      <c r="A14" s="3"/>
      <c r="B14" s="3"/>
      <c r="C14" s="3" t="s">
        <v>4</v>
      </c>
      <c r="D14" s="3">
        <v>16099.55</v>
      </c>
      <c r="E14" s="3">
        <v>7094.9400000000005</v>
      </c>
      <c r="F14" s="3">
        <v>6470.6510000000007</v>
      </c>
      <c r="G14" s="3">
        <v>2761.8890000000001</v>
      </c>
      <c r="H14" s="3">
        <v>1340.15</v>
      </c>
      <c r="I14" s="3">
        <v>1666.46</v>
      </c>
      <c r="J14" s="3">
        <v>5063.3100000000004</v>
      </c>
      <c r="K14" s="7">
        <f t="shared" si="4"/>
        <v>40496.949999999997</v>
      </c>
    </row>
    <row r="15" spans="1:18" x14ac:dyDescent="0.25">
      <c r="A15" s="3"/>
      <c r="B15" s="3"/>
      <c r="C15" s="3" t="s">
        <v>8</v>
      </c>
      <c r="D15" s="3">
        <v>19180.978000000003</v>
      </c>
      <c r="E15" s="3">
        <v>8168.5740000000005</v>
      </c>
      <c r="F15" s="3">
        <v>5150.4989999999998</v>
      </c>
      <c r="G15" s="3">
        <v>9837.6999999999989</v>
      </c>
      <c r="H15" s="3">
        <v>9070</v>
      </c>
      <c r="I15" s="3">
        <v>10170</v>
      </c>
      <c r="J15" s="3">
        <v>7839.66</v>
      </c>
      <c r="K15" s="7">
        <f t="shared" si="4"/>
        <v>69417.411000000007</v>
      </c>
    </row>
    <row r="16" spans="1:18" x14ac:dyDescent="0.25">
      <c r="A16" s="3"/>
      <c r="B16" s="3"/>
      <c r="C16" s="3" t="s">
        <v>6</v>
      </c>
      <c r="D16" s="3">
        <v>21639.773000000001</v>
      </c>
      <c r="E16" s="3">
        <v>9372.8630000000012</v>
      </c>
      <c r="F16" s="3">
        <v>7217.3850000000002</v>
      </c>
      <c r="G16" s="3">
        <v>15602.838</v>
      </c>
      <c r="H16" s="3">
        <v>16353.95</v>
      </c>
      <c r="I16" s="3">
        <v>13134.470000000001</v>
      </c>
      <c r="J16" s="3">
        <v>9576.2900000000009</v>
      </c>
      <c r="K16" s="7">
        <f t="shared" si="4"/>
        <v>92897.568999999989</v>
      </c>
    </row>
    <row r="17" spans="1:11" x14ac:dyDescent="0.25">
      <c r="A17" s="3"/>
      <c r="B17" s="3"/>
      <c r="C17" s="3" t="s">
        <v>11</v>
      </c>
      <c r="D17" s="3">
        <v>321.16800000000001</v>
      </c>
      <c r="E17" s="3">
        <v>1115.672</v>
      </c>
      <c r="F17" s="3">
        <v>1211.58</v>
      </c>
      <c r="G17" s="3">
        <v>580.76400000000001</v>
      </c>
      <c r="H17" s="3">
        <v>371.1</v>
      </c>
      <c r="I17" s="3">
        <v>635.46</v>
      </c>
      <c r="J17" s="3">
        <v>655.6</v>
      </c>
      <c r="K17" s="7">
        <f t="shared" si="4"/>
        <v>4891.344000000001</v>
      </c>
    </row>
    <row r="18" spans="1:11" x14ac:dyDescent="0.25">
      <c r="A18" s="3"/>
      <c r="B18" s="3"/>
      <c r="C18" s="3" t="s">
        <v>5</v>
      </c>
      <c r="D18" s="3">
        <v>7447.9440000000004</v>
      </c>
      <c r="E18" s="3">
        <v>3254.1320000000001</v>
      </c>
      <c r="F18" s="3">
        <v>4481.9229999999998</v>
      </c>
      <c r="G18" s="3">
        <v>4369.5940000000001</v>
      </c>
      <c r="H18" s="3">
        <v>3910.3</v>
      </c>
      <c r="I18" s="3">
        <v>4467.0600000000004</v>
      </c>
      <c r="J18" s="3">
        <v>3032.61</v>
      </c>
      <c r="K18" s="7">
        <f t="shared" si="4"/>
        <v>30963.563000000002</v>
      </c>
    </row>
    <row r="19" spans="1:11" x14ac:dyDescent="0.25">
      <c r="A19" s="3"/>
      <c r="B19" s="3"/>
      <c r="C19" s="3" t="s">
        <v>10</v>
      </c>
      <c r="D19" s="3">
        <v>10115.563</v>
      </c>
      <c r="E19" s="3">
        <v>4809.92</v>
      </c>
      <c r="F19" s="3">
        <v>5095.3959999999997</v>
      </c>
      <c r="G19" s="3">
        <v>5055.03</v>
      </c>
      <c r="H19" s="3">
        <v>4248.88</v>
      </c>
      <c r="I19" s="3">
        <v>5439.1</v>
      </c>
      <c r="J19" s="3">
        <v>3748.88</v>
      </c>
      <c r="K19" s="7">
        <f t="shared" si="4"/>
        <v>38512.769</v>
      </c>
    </row>
    <row r="20" spans="1:11" x14ac:dyDescent="0.25">
      <c r="A20" s="3"/>
      <c r="B20" s="3"/>
      <c r="C20" s="3" t="s">
        <v>2</v>
      </c>
      <c r="D20" s="3">
        <v>735.39700000000005</v>
      </c>
      <c r="E20" s="3">
        <v>1500.2809999999999</v>
      </c>
      <c r="F20" s="3">
        <v>1075.076</v>
      </c>
      <c r="G20" s="3">
        <v>142.065</v>
      </c>
      <c r="H20" s="3">
        <v>86.82</v>
      </c>
      <c r="I20" s="3">
        <v>789.16</v>
      </c>
      <c r="J20" s="3">
        <v>1310.01</v>
      </c>
      <c r="K20" s="7">
        <f t="shared" si="4"/>
        <v>5638.8090000000002</v>
      </c>
    </row>
    <row r="21" spans="1:11" x14ac:dyDescent="0.25">
      <c r="A21" s="3"/>
      <c r="B21" s="4"/>
      <c r="C21" s="3" t="s">
        <v>1</v>
      </c>
      <c r="D21" s="3">
        <v>428.81200000000001</v>
      </c>
      <c r="E21" s="3">
        <v>996.25800000000004</v>
      </c>
      <c r="F21" s="3">
        <v>1135.4670000000001</v>
      </c>
      <c r="G21" s="3">
        <v>439.78500000000003</v>
      </c>
      <c r="H21" s="3">
        <v>329.32</v>
      </c>
      <c r="I21" s="3">
        <v>639.42999999999995</v>
      </c>
      <c r="J21" s="3">
        <v>853.61</v>
      </c>
      <c r="K21" s="7">
        <f t="shared" si="4"/>
        <v>4822.6819999999998</v>
      </c>
    </row>
    <row r="22" spans="1:11" x14ac:dyDescent="0.25">
      <c r="A22" s="3"/>
      <c r="B22" s="4" t="s">
        <v>23</v>
      </c>
      <c r="C22" s="4"/>
      <c r="D22" s="8">
        <f>+D23</f>
        <v>2915.25</v>
      </c>
      <c r="E22" s="8">
        <f t="shared" ref="E22:H22" si="5">+E23</f>
        <v>2794.9011999999993</v>
      </c>
      <c r="F22" s="8">
        <f t="shared" si="5"/>
        <v>2693.3036999999995</v>
      </c>
      <c r="G22" s="8">
        <f t="shared" si="5"/>
        <v>2752.1290000000013</v>
      </c>
      <c r="H22" s="8">
        <f t="shared" si="5"/>
        <v>3238.0630000000001</v>
      </c>
      <c r="I22" s="8">
        <v>4104.777</v>
      </c>
      <c r="J22" s="8">
        <v>4673.1419999999998</v>
      </c>
      <c r="K22" s="8">
        <f>SUM(D22:J22)</f>
        <v>23171.565900000001</v>
      </c>
    </row>
    <row r="23" spans="1:11" x14ac:dyDescent="0.25">
      <c r="A23" s="3"/>
      <c r="B23" s="3"/>
      <c r="C23" s="3" t="s">
        <v>24</v>
      </c>
      <c r="D23" s="7">
        <v>2915.25</v>
      </c>
      <c r="E23" s="7">
        <v>2794.9011999999993</v>
      </c>
      <c r="F23" s="7">
        <v>2693.3036999999995</v>
      </c>
      <c r="G23" s="7">
        <v>2752.1290000000013</v>
      </c>
      <c r="H23" s="7">
        <v>3238.0630000000001</v>
      </c>
      <c r="I23" s="7">
        <v>4104.777</v>
      </c>
      <c r="J23" s="7">
        <v>4673.1419999999998</v>
      </c>
      <c r="K23" s="7">
        <f>SUM(D23:J23)</f>
        <v>23171.565900000001</v>
      </c>
    </row>
    <row r="24" spans="1:11" x14ac:dyDescent="0.25">
      <c r="A24" s="3"/>
      <c r="B24" s="4" t="s">
        <v>59</v>
      </c>
      <c r="C24" s="8"/>
      <c r="D24" s="8">
        <f>SUM(D25:D27)</f>
        <v>32987.938000000002</v>
      </c>
      <c r="E24" s="8">
        <f t="shared" ref="E24:H24" si="6">SUM(E25:E27)</f>
        <v>109914.84729999999</v>
      </c>
      <c r="F24" s="8">
        <f t="shared" si="6"/>
        <v>134509.39610000001</v>
      </c>
      <c r="G24" s="8">
        <f t="shared" si="6"/>
        <v>49041.82699999999</v>
      </c>
      <c r="H24" s="8">
        <f t="shared" si="6"/>
        <v>102721.575</v>
      </c>
      <c r="I24" s="8">
        <v>80052.835999999996</v>
      </c>
      <c r="J24" s="8">
        <v>78562.676000000007</v>
      </c>
      <c r="K24" s="8">
        <f>SUM(D24:J24)</f>
        <v>587791.09539999999</v>
      </c>
    </row>
    <row r="25" spans="1:11" x14ac:dyDescent="0.25">
      <c r="A25" s="3"/>
      <c r="B25" s="4"/>
      <c r="C25" s="7" t="s">
        <v>20</v>
      </c>
      <c r="D25" s="7">
        <v>7539.6329999999998</v>
      </c>
      <c r="E25" s="7">
        <v>32213.567999999999</v>
      </c>
      <c r="F25" s="7">
        <v>38404.717000000004</v>
      </c>
      <c r="G25" s="7">
        <v>11041.906999999999</v>
      </c>
      <c r="H25" s="7">
        <v>31468.791000000001</v>
      </c>
      <c r="I25" s="7">
        <v>24712.918000000001</v>
      </c>
      <c r="J25" s="7">
        <v>25556.494999999999</v>
      </c>
      <c r="K25" s="7">
        <f>SUM(D25:J25)</f>
        <v>170938.02900000001</v>
      </c>
    </row>
    <row r="26" spans="1:11" x14ac:dyDescent="0.25">
      <c r="A26" s="3"/>
      <c r="B26" s="3"/>
      <c r="C26" s="7" t="s">
        <v>26</v>
      </c>
      <c r="D26" s="7">
        <v>9538.8829999999998</v>
      </c>
      <c r="E26" s="7">
        <v>24542.106299999999</v>
      </c>
      <c r="F26" s="7">
        <v>36828.629100000006</v>
      </c>
      <c r="G26" s="7">
        <v>20415.193999999996</v>
      </c>
      <c r="H26" s="7">
        <v>25507.691999999999</v>
      </c>
      <c r="I26" s="7">
        <v>19743.478999999999</v>
      </c>
      <c r="J26" s="7">
        <v>16642.092000000001</v>
      </c>
      <c r="K26" s="7">
        <f t="shared" ref="K26:K29" si="7">SUM(D26:J26)</f>
        <v>153218.0754</v>
      </c>
    </row>
    <row r="27" spans="1:11" x14ac:dyDescent="0.25">
      <c r="A27" s="3"/>
      <c r="B27" s="4"/>
      <c r="C27" s="7" t="s">
        <v>22</v>
      </c>
      <c r="D27" s="7">
        <v>15909.422000000002</v>
      </c>
      <c r="E27" s="7">
        <v>53159.173000000003</v>
      </c>
      <c r="F27" s="7">
        <v>59276.049999999996</v>
      </c>
      <c r="G27" s="7">
        <v>17584.725999999999</v>
      </c>
      <c r="H27" s="7">
        <v>45745.091999999997</v>
      </c>
      <c r="I27" s="7">
        <v>35596.438999999998</v>
      </c>
      <c r="J27" s="7">
        <v>36364.089</v>
      </c>
      <c r="K27" s="7">
        <f t="shared" si="7"/>
        <v>263634.99099999998</v>
      </c>
    </row>
    <row r="28" spans="1:11" x14ac:dyDescent="0.25">
      <c r="A28" s="3"/>
      <c r="B28" s="4" t="s">
        <v>27</v>
      </c>
      <c r="C28" s="8"/>
      <c r="D28" s="8">
        <f>+D29</f>
        <v>4994.5140000000001</v>
      </c>
      <c r="E28" s="8">
        <f t="shared" ref="E28:H28" si="8">+E29</f>
        <v>4966.1693999999998</v>
      </c>
      <c r="F28" s="8">
        <f t="shared" si="8"/>
        <v>5096.9196000000002</v>
      </c>
      <c r="G28" s="8">
        <f t="shared" si="8"/>
        <v>1523.5128</v>
      </c>
      <c r="H28" s="8">
        <f t="shared" si="8"/>
        <v>878.60699999999474</v>
      </c>
      <c r="I28" s="8">
        <v>440.1432000000039</v>
      </c>
      <c r="J28" s="8">
        <v>532.43460000000096</v>
      </c>
      <c r="K28" s="8">
        <f t="shared" si="7"/>
        <v>18432.300599999999</v>
      </c>
    </row>
    <row r="29" spans="1:11" x14ac:dyDescent="0.25">
      <c r="A29" s="3"/>
      <c r="B29" s="3"/>
      <c r="C29" s="7" t="s">
        <v>28</v>
      </c>
      <c r="D29" s="7">
        <v>4994.5140000000001</v>
      </c>
      <c r="E29" s="7">
        <v>4966.1693999999998</v>
      </c>
      <c r="F29" s="7">
        <v>5096.9196000000002</v>
      </c>
      <c r="G29" s="7">
        <v>1523.5128</v>
      </c>
      <c r="H29" s="7">
        <v>878.60699999999474</v>
      </c>
      <c r="I29" s="7">
        <v>440.1432000000039</v>
      </c>
      <c r="J29" s="7">
        <v>532.43460000000096</v>
      </c>
      <c r="K29" s="7">
        <f t="shared" si="7"/>
        <v>18432.300599999999</v>
      </c>
    </row>
    <row r="30" spans="1:11" x14ac:dyDescent="0.25">
      <c r="A30" s="3"/>
      <c r="B30" s="4" t="s">
        <v>34</v>
      </c>
      <c r="C30" s="8"/>
      <c r="D30" s="8">
        <f>SUM(D31:D33)</f>
        <v>5889.1310000000003</v>
      </c>
      <c r="E30" s="8">
        <f t="shared" ref="E30:H30" si="9">SUM(E31:E33)</f>
        <v>7201.8539999999994</v>
      </c>
      <c r="F30" s="8">
        <f t="shared" si="9"/>
        <v>8690.3310000000001</v>
      </c>
      <c r="G30" s="8">
        <f t="shared" si="9"/>
        <v>6976.5750000000007</v>
      </c>
      <c r="H30" s="8">
        <f t="shared" si="9"/>
        <v>6320.3410000000003</v>
      </c>
      <c r="I30" s="8">
        <v>6529.4390000000003</v>
      </c>
      <c r="J30" s="8">
        <v>6573.0679999999993</v>
      </c>
      <c r="K30" s="8">
        <f>SUM(D30:J30)</f>
        <v>48180.739000000001</v>
      </c>
    </row>
    <row r="31" spans="1:11" x14ac:dyDescent="0.25">
      <c r="A31" s="3"/>
      <c r="B31" s="4"/>
      <c r="C31" s="3" t="s">
        <v>35</v>
      </c>
      <c r="D31" s="3">
        <v>3095.5070000000001</v>
      </c>
      <c r="E31" s="3">
        <v>4371.3710000000001</v>
      </c>
      <c r="F31" s="3">
        <v>4787.3459999999995</v>
      </c>
      <c r="G31" s="3">
        <v>3638.1050000000005</v>
      </c>
      <c r="H31" s="3">
        <v>3533.76</v>
      </c>
      <c r="I31" s="3">
        <v>3324.6550000000002</v>
      </c>
      <c r="J31" s="3">
        <v>3347.875</v>
      </c>
      <c r="K31" s="7">
        <f t="shared" ref="K31:K40" si="10">SUM(D31:J31)</f>
        <v>26098.618999999999</v>
      </c>
    </row>
    <row r="32" spans="1:11" x14ac:dyDescent="0.25">
      <c r="A32" s="3"/>
      <c r="B32" s="3"/>
      <c r="C32" s="3" t="s">
        <v>36</v>
      </c>
      <c r="D32" s="3">
        <v>1356.54</v>
      </c>
      <c r="E32" s="3">
        <v>1441.2069999999999</v>
      </c>
      <c r="F32" s="3">
        <v>2234.529</v>
      </c>
      <c r="G32" s="3">
        <v>1699.5700000000002</v>
      </c>
      <c r="H32" s="3">
        <v>1647.6130000000001</v>
      </c>
      <c r="I32" s="3">
        <v>1542.7</v>
      </c>
      <c r="J32" s="3">
        <v>1539.097</v>
      </c>
      <c r="K32" s="7">
        <f t="shared" si="10"/>
        <v>11461.255999999999</v>
      </c>
    </row>
    <row r="33" spans="1:11" x14ac:dyDescent="0.25">
      <c r="A33" s="3"/>
      <c r="B33" s="3"/>
      <c r="C33" s="3" t="s">
        <v>37</v>
      </c>
      <c r="D33" s="3">
        <v>1437.0840000000001</v>
      </c>
      <c r="E33" s="3">
        <v>1389.2760000000001</v>
      </c>
      <c r="F33" s="3">
        <v>1668.4559999999999</v>
      </c>
      <c r="G33" s="3">
        <v>1638.9</v>
      </c>
      <c r="H33" s="3">
        <v>1138.9680000000001</v>
      </c>
      <c r="I33" s="3">
        <v>1662.0840000000001</v>
      </c>
      <c r="J33" s="3">
        <v>1686.096</v>
      </c>
      <c r="K33" s="7">
        <f t="shared" si="10"/>
        <v>10620.864</v>
      </c>
    </row>
    <row r="34" spans="1:11" x14ac:dyDescent="0.25">
      <c r="A34" s="3"/>
      <c r="B34" s="4" t="s">
        <v>38</v>
      </c>
      <c r="C34" s="4"/>
      <c r="D34" s="4">
        <f>SUM(D35:D36)</f>
        <v>50833.05</v>
      </c>
      <c r="E34" s="4">
        <f t="shared" ref="E34:H34" si="11">SUM(E35:E36)</f>
        <v>46265.520000000004</v>
      </c>
      <c r="F34" s="4">
        <f t="shared" si="11"/>
        <v>46970.64</v>
      </c>
      <c r="G34" s="4">
        <f t="shared" si="11"/>
        <v>25338.383000000038</v>
      </c>
      <c r="H34" s="4">
        <f t="shared" si="11"/>
        <v>11955.995999999945</v>
      </c>
      <c r="I34" s="4">
        <v>9578</v>
      </c>
      <c r="J34" s="4">
        <v>6903.4399999999714</v>
      </c>
      <c r="K34" s="8">
        <f t="shared" si="10"/>
        <v>197845.02899999998</v>
      </c>
    </row>
    <row r="35" spans="1:11" x14ac:dyDescent="0.25">
      <c r="A35" s="3"/>
      <c r="B35" s="4"/>
      <c r="C35" s="3" t="s">
        <v>39</v>
      </c>
      <c r="D35" s="3">
        <v>19786.060000000001</v>
      </c>
      <c r="E35" s="3">
        <v>20699.77</v>
      </c>
      <c r="F35" s="3">
        <v>19228.14</v>
      </c>
      <c r="G35" s="3">
        <v>7886.5400000000373</v>
      </c>
      <c r="H35" s="3">
        <v>2332.4399999999441</v>
      </c>
      <c r="I35" s="3">
        <v>1236.8</v>
      </c>
      <c r="J35" s="3">
        <v>3445.7199999999721</v>
      </c>
      <c r="K35" s="7">
        <f t="shared" si="10"/>
        <v>74615.469999999958</v>
      </c>
    </row>
    <row r="36" spans="1:11" x14ac:dyDescent="0.25">
      <c r="A36" s="3"/>
      <c r="B36" s="3"/>
      <c r="C36" s="3" t="s">
        <v>40</v>
      </c>
      <c r="D36" s="3">
        <v>31046.99</v>
      </c>
      <c r="E36" s="3">
        <v>25565.75</v>
      </c>
      <c r="F36" s="3">
        <v>27742.5</v>
      </c>
      <c r="G36" s="3">
        <v>17451.843000000001</v>
      </c>
      <c r="H36" s="3">
        <v>9623.5560000000005</v>
      </c>
      <c r="I36" s="3">
        <v>8341.2000000000007</v>
      </c>
      <c r="J36" s="3">
        <v>3457.72</v>
      </c>
      <c r="K36" s="7">
        <f t="shared" si="10"/>
        <v>123229.55900000001</v>
      </c>
    </row>
    <row r="37" spans="1:11" x14ac:dyDescent="0.25">
      <c r="A37" s="3"/>
      <c r="B37" s="4" t="s">
        <v>41</v>
      </c>
      <c r="C37" s="4"/>
      <c r="D37" s="4">
        <f>+D38</f>
        <v>562.79999999999995</v>
      </c>
      <c r="E37" s="4">
        <f t="shared" ref="E37:H37" si="12">+E38</f>
        <v>597.20000000000005</v>
      </c>
      <c r="F37" s="4">
        <f t="shared" si="12"/>
        <v>890.5</v>
      </c>
      <c r="G37" s="4">
        <f t="shared" si="12"/>
        <v>1114</v>
      </c>
      <c r="H37" s="4">
        <f t="shared" si="12"/>
        <v>745.40000000000009</v>
      </c>
      <c r="I37" s="4">
        <v>646.70000000000005</v>
      </c>
      <c r="J37" s="4">
        <v>496.9</v>
      </c>
      <c r="K37" s="8">
        <f t="shared" si="10"/>
        <v>5053.5</v>
      </c>
    </row>
    <row r="38" spans="1:11" x14ac:dyDescent="0.25">
      <c r="A38" s="3"/>
      <c r="B38" s="3"/>
      <c r="C38" s="3" t="s">
        <v>42</v>
      </c>
      <c r="D38" s="3">
        <v>562.79999999999995</v>
      </c>
      <c r="E38" s="3">
        <v>597.20000000000005</v>
      </c>
      <c r="F38" s="3">
        <v>890.5</v>
      </c>
      <c r="G38" s="3">
        <v>1114</v>
      </c>
      <c r="H38" s="3">
        <v>745.40000000000009</v>
      </c>
      <c r="I38" s="3">
        <v>646.70000000000005</v>
      </c>
      <c r="J38" s="3">
        <v>496.9</v>
      </c>
      <c r="K38" s="7">
        <f t="shared" si="10"/>
        <v>5053.5</v>
      </c>
    </row>
    <row r="39" spans="1:11" s="11" customFormat="1" x14ac:dyDescent="0.25">
      <c r="A39" s="10"/>
      <c r="B39" s="10" t="s">
        <v>62</v>
      </c>
      <c r="C39" s="3"/>
      <c r="D39" s="3">
        <f>+D40</f>
        <v>1364.74</v>
      </c>
      <c r="E39" s="3">
        <f t="shared" ref="E39:H39" si="13">+E40</f>
        <v>1244.3499999999999</v>
      </c>
      <c r="F39" s="3">
        <f t="shared" si="13"/>
        <v>0</v>
      </c>
      <c r="G39" s="3">
        <f t="shared" si="13"/>
        <v>325.54000000000002</v>
      </c>
      <c r="H39" s="3">
        <f t="shared" si="13"/>
        <v>793.96</v>
      </c>
      <c r="I39" s="3">
        <v>1095.54</v>
      </c>
      <c r="J39" s="3">
        <v>1290.04</v>
      </c>
      <c r="K39" s="7">
        <f t="shared" si="10"/>
        <v>6114.17</v>
      </c>
    </row>
    <row r="40" spans="1:11" x14ac:dyDescent="0.25">
      <c r="A40" s="9"/>
      <c r="B40" s="9"/>
      <c r="C40" s="9" t="s">
        <v>61</v>
      </c>
      <c r="D40" s="9">
        <v>1364.74</v>
      </c>
      <c r="E40" s="9">
        <v>1244.3499999999999</v>
      </c>
      <c r="F40" s="9">
        <v>0</v>
      </c>
      <c r="G40" s="9">
        <v>325.54000000000002</v>
      </c>
      <c r="H40" s="9">
        <v>793.96</v>
      </c>
      <c r="I40" s="9">
        <v>1095.54</v>
      </c>
      <c r="J40" s="9">
        <v>1290.04</v>
      </c>
      <c r="K40" s="7">
        <f t="shared" si="10"/>
        <v>6114.17</v>
      </c>
    </row>
    <row r="41" spans="1:11" x14ac:dyDescent="0.25">
      <c r="A41" s="2" t="s">
        <v>25</v>
      </c>
      <c r="B41" s="2"/>
      <c r="C41" s="2"/>
      <c r="D41" s="2">
        <f>+D42</f>
        <v>349.85700000000003</v>
      </c>
      <c r="E41" s="2">
        <f t="shared" ref="E41:H41" si="14">+E42</f>
        <v>406.19200000000001</v>
      </c>
      <c r="F41" s="2">
        <f t="shared" si="14"/>
        <v>7058.9114500000005</v>
      </c>
      <c r="G41" s="2">
        <f t="shared" si="14"/>
        <v>12853.1595</v>
      </c>
      <c r="H41" s="2">
        <f t="shared" si="14"/>
        <v>12437.174999999999</v>
      </c>
      <c r="I41" s="2">
        <v>10926.513999999999</v>
      </c>
      <c r="J41" s="2">
        <v>11638.514799999997</v>
      </c>
      <c r="K41" s="2">
        <f>SUM(D41:J41)</f>
        <v>55670.323749999989</v>
      </c>
    </row>
    <row r="42" spans="1:11" x14ac:dyDescent="0.25">
      <c r="A42" s="3"/>
      <c r="B42" s="4" t="s">
        <v>27</v>
      </c>
      <c r="C42" s="4"/>
      <c r="D42" s="4">
        <f>SUM(D43:D44)</f>
        <v>349.85700000000003</v>
      </c>
      <c r="E42" s="4">
        <f t="shared" ref="E42:H42" si="15">SUM(E43:E44)</f>
        <v>406.19200000000001</v>
      </c>
      <c r="F42" s="4">
        <f t="shared" si="15"/>
        <v>7058.9114500000005</v>
      </c>
      <c r="G42" s="4">
        <f t="shared" si="15"/>
        <v>12853.1595</v>
      </c>
      <c r="H42" s="4">
        <f t="shared" si="15"/>
        <v>12437.174999999999</v>
      </c>
      <c r="I42" s="4">
        <v>10926.513999999999</v>
      </c>
      <c r="J42" s="4">
        <v>11638.514799999997</v>
      </c>
      <c r="K42" s="4">
        <f>SUM(D42:J42)</f>
        <v>55670.323749999989</v>
      </c>
    </row>
    <row r="43" spans="1:11" x14ac:dyDescent="0.25">
      <c r="A43" s="3"/>
      <c r="B43" s="3"/>
      <c r="C43" s="3" t="s">
        <v>56</v>
      </c>
      <c r="D43" s="3"/>
      <c r="E43" s="3"/>
      <c r="F43" s="3">
        <v>6526.3544500000007</v>
      </c>
      <c r="G43" s="3">
        <v>12034.832</v>
      </c>
      <c r="H43" s="3">
        <v>11426.107</v>
      </c>
      <c r="I43" s="3">
        <v>10094.674999999999</v>
      </c>
      <c r="J43" s="3">
        <v>10604.134899999997</v>
      </c>
      <c r="K43" s="3">
        <f t="shared" ref="K43:K44" si="16">SUM(D43:J43)</f>
        <v>50686.103349999998</v>
      </c>
    </row>
    <row r="44" spans="1:11" x14ac:dyDescent="0.25">
      <c r="A44" s="3"/>
      <c r="B44" s="3"/>
      <c r="C44" s="3" t="s">
        <v>29</v>
      </c>
      <c r="D44" s="3">
        <v>349.85700000000003</v>
      </c>
      <c r="E44" s="3">
        <v>406.19200000000001</v>
      </c>
      <c r="F44" s="3">
        <v>532.55700000000002</v>
      </c>
      <c r="G44" s="3">
        <v>818.32749999999999</v>
      </c>
      <c r="H44" s="3">
        <v>1011.068</v>
      </c>
      <c r="I44" s="3">
        <v>831.83900000000006</v>
      </c>
      <c r="J44" s="3">
        <v>1034.3799000000001</v>
      </c>
      <c r="K44" s="3">
        <f t="shared" si="16"/>
        <v>4984.2204000000002</v>
      </c>
    </row>
    <row r="45" spans="1:11" x14ac:dyDescent="0.25">
      <c r="A45" s="2" t="s">
        <v>68</v>
      </c>
      <c r="B45" s="2"/>
      <c r="C45" s="2"/>
      <c r="D45" s="2">
        <f>+D46+D48+D50+D52+D56+D61+D65</f>
        <v>533736.60541999992</v>
      </c>
      <c r="E45" s="2">
        <f t="shared" ref="E45:H45" si="17">+E46+E48+E50+E52+E56+E61+E65</f>
        <v>454100.96396058286</v>
      </c>
      <c r="F45" s="2">
        <f t="shared" si="17"/>
        <v>519611.6965721841</v>
      </c>
      <c r="G45" s="2">
        <f t="shared" si="17"/>
        <v>607127.74880723294</v>
      </c>
      <c r="H45" s="2">
        <f t="shared" si="17"/>
        <v>560255.13107360806</v>
      </c>
      <c r="I45" s="2">
        <v>534783.9222115291</v>
      </c>
      <c r="J45" s="2">
        <v>579520.24518847105</v>
      </c>
      <c r="K45" s="2">
        <f>SUM(D45:J45)</f>
        <v>3789136.3132336079</v>
      </c>
    </row>
    <row r="46" spans="1:11" x14ac:dyDescent="0.25">
      <c r="A46" s="3"/>
      <c r="B46" s="4" t="s">
        <v>43</v>
      </c>
      <c r="C46" s="4"/>
      <c r="D46" s="4">
        <f>+D47</f>
        <v>45679.1</v>
      </c>
      <c r="E46" s="4">
        <f t="shared" ref="E46:H46" si="18">+E47</f>
        <v>53302.53</v>
      </c>
      <c r="F46" s="4">
        <f t="shared" si="18"/>
        <v>50493.229999999996</v>
      </c>
      <c r="G46" s="4">
        <f t="shared" si="18"/>
        <v>66301.31</v>
      </c>
      <c r="H46" s="4">
        <f t="shared" si="18"/>
        <v>61260.770000000004</v>
      </c>
      <c r="I46" s="4">
        <v>43258.695000000203</v>
      </c>
      <c r="J46" s="4">
        <v>48561.401000000071</v>
      </c>
      <c r="K46" s="4">
        <f>SUM(D46:J46)</f>
        <v>368857.03600000025</v>
      </c>
    </row>
    <row r="47" spans="1:11" x14ac:dyDescent="0.25">
      <c r="A47" s="3"/>
      <c r="B47" s="4"/>
      <c r="C47" s="3" t="s">
        <v>44</v>
      </c>
      <c r="D47" s="3">
        <v>45679.1</v>
      </c>
      <c r="E47" s="3">
        <v>53302.53</v>
      </c>
      <c r="F47" s="3">
        <v>50493.229999999996</v>
      </c>
      <c r="G47" s="3">
        <v>66301.31</v>
      </c>
      <c r="H47" s="3">
        <v>61260.770000000004</v>
      </c>
      <c r="I47" s="3">
        <v>43258.695000000203</v>
      </c>
      <c r="J47" s="3">
        <v>48561.401000000071</v>
      </c>
      <c r="K47" s="3">
        <f t="shared" ref="K47:K67" si="19">SUM(D47:J47)</f>
        <v>368857.03600000025</v>
      </c>
    </row>
    <row r="48" spans="1:11" x14ac:dyDescent="0.25">
      <c r="A48" s="3"/>
      <c r="B48" s="4" t="s">
        <v>0</v>
      </c>
      <c r="C48" s="4"/>
      <c r="D48" s="4">
        <f>+D49</f>
        <v>39.338999999999999</v>
      </c>
      <c r="E48" s="4">
        <f t="shared" ref="E48:H48" si="20">+E49</f>
        <v>0</v>
      </c>
      <c r="F48" s="4">
        <f t="shared" si="20"/>
        <v>358.70800000000003</v>
      </c>
      <c r="G48" s="4">
        <f t="shared" si="20"/>
        <v>3224.6390000000001</v>
      </c>
      <c r="H48" s="4">
        <f t="shared" si="20"/>
        <v>1419.81</v>
      </c>
      <c r="I48" s="4">
        <v>1068.6099999999999</v>
      </c>
      <c r="J48" s="4">
        <v>2163.6099999999997</v>
      </c>
      <c r="K48" s="4">
        <f t="shared" si="19"/>
        <v>8274.7160000000003</v>
      </c>
    </row>
    <row r="49" spans="1:11" x14ac:dyDescent="0.25">
      <c r="A49" s="3"/>
      <c r="B49" s="4"/>
      <c r="C49" s="3" t="s">
        <v>45</v>
      </c>
      <c r="D49" s="3">
        <v>39.338999999999999</v>
      </c>
      <c r="E49" s="3">
        <v>0</v>
      </c>
      <c r="F49" s="3">
        <v>358.70800000000003</v>
      </c>
      <c r="G49" s="3">
        <v>3224.6390000000001</v>
      </c>
      <c r="H49" s="3">
        <v>1419.81</v>
      </c>
      <c r="I49" s="3">
        <v>1068.6099999999999</v>
      </c>
      <c r="J49" s="3">
        <v>2163.6099999999997</v>
      </c>
      <c r="K49" s="3">
        <f t="shared" si="19"/>
        <v>8274.7160000000003</v>
      </c>
    </row>
    <row r="50" spans="1:11" x14ac:dyDescent="0.25">
      <c r="A50" s="3"/>
      <c r="B50" s="4" t="s">
        <v>23</v>
      </c>
      <c r="C50" s="4"/>
      <c r="D50" s="4">
        <f>+D51</f>
        <v>7936.588700000003</v>
      </c>
      <c r="E50" s="4">
        <f t="shared" ref="E50:H50" si="21">+E51</f>
        <v>7186.5410000000002</v>
      </c>
      <c r="F50" s="4">
        <f t="shared" si="21"/>
        <v>8081.2263000000003</v>
      </c>
      <c r="G50" s="4">
        <f t="shared" si="21"/>
        <v>8377.1131999999998</v>
      </c>
      <c r="H50" s="4">
        <f t="shared" si="21"/>
        <v>7931.6897000000026</v>
      </c>
      <c r="I50" s="4">
        <v>5923.5510000000004</v>
      </c>
      <c r="J50" s="4">
        <v>6591.9075000000003</v>
      </c>
      <c r="K50" s="4">
        <f t="shared" si="19"/>
        <v>52028.61740000001</v>
      </c>
    </row>
    <row r="51" spans="1:11" x14ac:dyDescent="0.25">
      <c r="A51" s="3"/>
      <c r="B51" s="4"/>
      <c r="C51" s="3" t="s">
        <v>46</v>
      </c>
      <c r="D51" s="3">
        <v>7936.588700000003</v>
      </c>
      <c r="E51" s="3">
        <v>7186.5410000000002</v>
      </c>
      <c r="F51" s="3">
        <v>8081.2263000000003</v>
      </c>
      <c r="G51" s="3">
        <v>8377.1131999999998</v>
      </c>
      <c r="H51" s="3">
        <v>7931.6897000000026</v>
      </c>
      <c r="I51" s="3">
        <v>5923.5510000000004</v>
      </c>
      <c r="J51" s="3">
        <v>6591.9075000000003</v>
      </c>
      <c r="K51" s="3">
        <f t="shared" si="19"/>
        <v>52028.61740000001</v>
      </c>
    </row>
    <row r="52" spans="1:11" x14ac:dyDescent="0.25">
      <c r="A52" s="3"/>
      <c r="B52" s="4" t="s">
        <v>58</v>
      </c>
      <c r="C52" s="4"/>
      <c r="D52" s="4">
        <f>SUM(D53:D55)</f>
        <v>237717.24799999991</v>
      </c>
      <c r="E52" s="4">
        <f t="shared" ref="E52:H52" si="22">SUM(E53:E55)</f>
        <v>185352.14411058289</v>
      </c>
      <c r="F52" s="4">
        <f t="shared" si="22"/>
        <v>226600.57127218402</v>
      </c>
      <c r="G52" s="4">
        <f t="shared" si="22"/>
        <v>245371.50061723299</v>
      </c>
      <c r="H52" s="4">
        <f t="shared" si="22"/>
        <v>252661.46400000015</v>
      </c>
      <c r="I52" s="4">
        <v>259720.90121152892</v>
      </c>
      <c r="J52" s="4">
        <v>267487.02678847103</v>
      </c>
      <c r="K52" s="4">
        <f t="shared" si="19"/>
        <v>1674910.8559999999</v>
      </c>
    </row>
    <row r="53" spans="1:11" x14ac:dyDescent="0.25">
      <c r="A53" s="3"/>
      <c r="B53" s="3"/>
      <c r="C53" s="3" t="s">
        <v>47</v>
      </c>
      <c r="D53" s="3">
        <v>99447</v>
      </c>
      <c r="E53" s="3">
        <v>74750.92011058284</v>
      </c>
      <c r="F53" s="3">
        <v>86280.443272184115</v>
      </c>
      <c r="G53" s="3">
        <v>82912.636617233045</v>
      </c>
      <c r="H53" s="3">
        <v>108449</v>
      </c>
      <c r="I53" s="3">
        <v>113682.05321152881</v>
      </c>
      <c r="J53" s="3">
        <v>121232.94678847119</v>
      </c>
      <c r="K53" s="3">
        <f t="shared" si="19"/>
        <v>686755</v>
      </c>
    </row>
    <row r="54" spans="1:11" x14ac:dyDescent="0.25">
      <c r="A54" s="3"/>
      <c r="B54" s="3"/>
      <c r="C54" s="3" t="s">
        <v>48</v>
      </c>
      <c r="D54" s="3">
        <v>9809</v>
      </c>
      <c r="E54" s="3">
        <v>13485</v>
      </c>
      <c r="F54" s="3">
        <v>7200</v>
      </c>
      <c r="G54" s="3">
        <v>22070</v>
      </c>
      <c r="H54" s="3">
        <v>3238</v>
      </c>
      <c r="I54" s="3">
        <v>1184</v>
      </c>
      <c r="J54" s="3">
        <v>1448</v>
      </c>
      <c r="K54" s="3">
        <f t="shared" si="19"/>
        <v>58434</v>
      </c>
    </row>
    <row r="55" spans="1:11" x14ac:dyDescent="0.25">
      <c r="A55" s="3"/>
      <c r="B55" s="4"/>
      <c r="C55" s="3" t="s">
        <v>49</v>
      </c>
      <c r="D55" s="3">
        <v>128461.24799999991</v>
      </c>
      <c r="E55" s="3">
        <v>97116.224000000046</v>
      </c>
      <c r="F55" s="3">
        <v>133120.12799999991</v>
      </c>
      <c r="G55" s="3">
        <v>140388.86399999994</v>
      </c>
      <c r="H55" s="3">
        <v>140974.46400000015</v>
      </c>
      <c r="I55" s="3">
        <v>144854.84800000011</v>
      </c>
      <c r="J55" s="3">
        <v>144806.07999999984</v>
      </c>
      <c r="K55" s="3">
        <f t="shared" si="19"/>
        <v>929721.85599999991</v>
      </c>
    </row>
    <row r="56" spans="1:11" x14ac:dyDescent="0.25">
      <c r="A56" s="3"/>
      <c r="B56" s="4" t="s">
        <v>27</v>
      </c>
      <c r="C56" s="4"/>
      <c r="D56" s="4">
        <f>SUM(D57:D60)</f>
        <v>149658.10252000001</v>
      </c>
      <c r="E56" s="4">
        <f t="shared" ref="E56:H56" si="23">SUM(E57:E60)</f>
        <v>121540.05074999999</v>
      </c>
      <c r="F56" s="4">
        <f t="shared" si="23"/>
        <v>139400.59410000002</v>
      </c>
      <c r="G56" s="4">
        <f t="shared" si="23"/>
        <v>159185.46499000001</v>
      </c>
      <c r="H56" s="4">
        <f t="shared" si="23"/>
        <v>148791.39237360784</v>
      </c>
      <c r="I56" s="4">
        <v>147507.31499999997</v>
      </c>
      <c r="J56" s="4">
        <v>144730.95689999999</v>
      </c>
      <c r="K56" s="4">
        <f t="shared" si="19"/>
        <v>1010813.8766336078</v>
      </c>
    </row>
    <row r="57" spans="1:11" x14ac:dyDescent="0.25">
      <c r="A57" s="3"/>
      <c r="B57" s="3"/>
      <c r="C57" s="3" t="s">
        <v>32</v>
      </c>
      <c r="D57" s="3">
        <v>11806.698520000002</v>
      </c>
      <c r="E57" s="3">
        <v>10871.76</v>
      </c>
      <c r="F57" s="3">
        <v>11119.9836</v>
      </c>
      <c r="G57" s="3">
        <v>12179.398239999999</v>
      </c>
      <c r="H57" s="3">
        <v>10088.862010000003</v>
      </c>
      <c r="I57" s="3">
        <v>12220.14</v>
      </c>
      <c r="J57" s="3">
        <v>12406.462649999999</v>
      </c>
      <c r="K57" s="3">
        <f t="shared" si="19"/>
        <v>80693.30502</v>
      </c>
    </row>
    <row r="58" spans="1:11" x14ac:dyDescent="0.25">
      <c r="A58" s="3"/>
      <c r="B58" s="3"/>
      <c r="C58" s="3" t="s">
        <v>30</v>
      </c>
      <c r="D58" s="3">
        <v>131021.93700000001</v>
      </c>
      <c r="E58" s="3">
        <v>103042.34175000001</v>
      </c>
      <c r="F58" s="3">
        <v>122084.21849999999</v>
      </c>
      <c r="G58" s="3">
        <v>135627.45074999999</v>
      </c>
      <c r="H58" s="3">
        <v>135005.73536360782</v>
      </c>
      <c r="I58" s="3">
        <v>133172.4</v>
      </c>
      <c r="J58" s="3">
        <v>130201.49925000001</v>
      </c>
      <c r="K58" s="3">
        <f t="shared" si="19"/>
        <v>890155.58261360787</v>
      </c>
    </row>
    <row r="59" spans="1:11" x14ac:dyDescent="0.25">
      <c r="A59" s="3"/>
      <c r="B59" s="3"/>
      <c r="C59" s="3" t="s">
        <v>33</v>
      </c>
      <c r="D59" s="3">
        <v>952.452</v>
      </c>
      <c r="E59" s="3">
        <v>1082.394</v>
      </c>
      <c r="F59" s="3">
        <v>1178.442</v>
      </c>
      <c r="G59" s="3">
        <v>2040.4259999999999</v>
      </c>
      <c r="H59" s="3">
        <v>0</v>
      </c>
      <c r="I59" s="3">
        <v>0</v>
      </c>
      <c r="J59" s="3">
        <v>0</v>
      </c>
      <c r="K59" s="3">
        <f t="shared" si="19"/>
        <v>5253.7139999999999</v>
      </c>
    </row>
    <row r="60" spans="1:11" x14ac:dyDescent="0.25">
      <c r="A60" s="3"/>
      <c r="B60" s="4"/>
      <c r="C60" s="3" t="s">
        <v>31</v>
      </c>
      <c r="D60" s="3">
        <v>5877.0149999999994</v>
      </c>
      <c r="E60" s="3">
        <v>6543.5550000000003</v>
      </c>
      <c r="F60" s="3">
        <v>5017.95</v>
      </c>
      <c r="G60" s="3">
        <v>9338.19</v>
      </c>
      <c r="H60" s="3">
        <v>3696.7950000000001</v>
      </c>
      <c r="I60" s="3">
        <v>2114.7750000000001</v>
      </c>
      <c r="J60" s="3">
        <v>2122.9949999999999</v>
      </c>
      <c r="K60" s="3">
        <f t="shared" si="19"/>
        <v>34711.275000000001</v>
      </c>
    </row>
    <row r="61" spans="1:11" x14ac:dyDescent="0.25">
      <c r="A61" s="3"/>
      <c r="B61" s="4" t="s">
        <v>57</v>
      </c>
      <c r="C61" s="4"/>
      <c r="D61" s="4">
        <f>SUM(D62:D64)</f>
        <v>92706.227200000023</v>
      </c>
      <c r="E61" s="4">
        <f t="shared" ref="E61:H61" si="24">SUM(E62:E64)</f>
        <v>86719.69809999998</v>
      </c>
      <c r="F61" s="4">
        <f t="shared" si="24"/>
        <v>94677.366900000023</v>
      </c>
      <c r="G61" s="4">
        <f t="shared" si="24"/>
        <v>124667.72099999996</v>
      </c>
      <c r="H61" s="4">
        <f t="shared" si="24"/>
        <v>88190.005000000034</v>
      </c>
      <c r="I61" s="4">
        <v>69914.849999999977</v>
      </c>
      <c r="J61" s="4">
        <v>95471.342999999979</v>
      </c>
      <c r="K61" s="4">
        <f t="shared" si="19"/>
        <v>652347.21120000002</v>
      </c>
    </row>
    <row r="62" spans="1:11" x14ac:dyDescent="0.25">
      <c r="A62" s="3"/>
      <c r="B62" s="3"/>
      <c r="C62" s="3" t="s">
        <v>51</v>
      </c>
      <c r="D62" s="3">
        <v>41775.379999999976</v>
      </c>
      <c r="E62" s="3">
        <v>42832.019999999975</v>
      </c>
      <c r="F62" s="3">
        <v>49266.600000000042</v>
      </c>
      <c r="G62" s="3">
        <v>63283.729999999952</v>
      </c>
      <c r="H62" s="3">
        <v>46655.500000000015</v>
      </c>
      <c r="I62" s="3">
        <v>32890.94999999999</v>
      </c>
      <c r="J62" s="3">
        <v>49349.059999999983</v>
      </c>
      <c r="K62" s="3">
        <f t="shared" si="19"/>
        <v>326053.24</v>
      </c>
    </row>
    <row r="63" spans="1:11" x14ac:dyDescent="0.25">
      <c r="A63" s="3"/>
      <c r="B63" s="3"/>
      <c r="C63" s="3" t="s">
        <v>50</v>
      </c>
      <c r="D63" s="3">
        <v>16087.609200000035</v>
      </c>
      <c r="E63" s="3">
        <v>16444.802100000026</v>
      </c>
      <c r="F63" s="3">
        <v>18620.587899999977</v>
      </c>
      <c r="G63" s="3">
        <v>9293.8520000000099</v>
      </c>
      <c r="H63" s="3">
        <v>3668.2800000000061</v>
      </c>
      <c r="I63" s="3">
        <v>2843.7599999999948</v>
      </c>
      <c r="J63" s="3">
        <v>3554.9400000000023</v>
      </c>
      <c r="K63" s="3">
        <f t="shared" si="19"/>
        <v>70513.831200000044</v>
      </c>
    </row>
    <row r="64" spans="1:11" x14ac:dyDescent="0.25">
      <c r="A64" s="3"/>
      <c r="B64" s="4"/>
      <c r="C64" s="3" t="s">
        <v>52</v>
      </c>
      <c r="D64" s="3">
        <v>34843.238000000019</v>
      </c>
      <c r="E64" s="3">
        <v>27442.875999999978</v>
      </c>
      <c r="F64" s="3">
        <v>26790.179000000004</v>
      </c>
      <c r="G64" s="3">
        <v>52090.139000000003</v>
      </c>
      <c r="H64" s="3">
        <v>37866.225000000006</v>
      </c>
      <c r="I64" s="3">
        <v>34180.139999999985</v>
      </c>
      <c r="J64" s="3">
        <v>42567.342999999993</v>
      </c>
      <c r="K64" s="3">
        <f t="shared" si="19"/>
        <v>255780.13999999998</v>
      </c>
    </row>
    <row r="65" spans="1:11" x14ac:dyDescent="0.25">
      <c r="A65" s="3"/>
      <c r="B65" s="4" t="s">
        <v>53</v>
      </c>
      <c r="C65" s="4"/>
      <c r="D65" s="4">
        <f>SUM(D66:D67)</f>
        <v>0</v>
      </c>
      <c r="E65" s="4">
        <f t="shared" ref="E65:G65" si="25">SUM(E66:E67)</f>
        <v>0</v>
      </c>
      <c r="F65" s="4">
        <f t="shared" si="25"/>
        <v>0</v>
      </c>
      <c r="G65" s="4">
        <f t="shared" si="25"/>
        <v>0</v>
      </c>
      <c r="H65" s="4">
        <f t="shared" ref="H65" si="26">SUM(H66:H67)</f>
        <v>0</v>
      </c>
      <c r="I65" s="4">
        <v>7390</v>
      </c>
      <c r="J65" s="4">
        <v>14514</v>
      </c>
      <c r="K65" s="4">
        <f t="shared" si="19"/>
        <v>21904</v>
      </c>
    </row>
    <row r="66" spans="1:11" x14ac:dyDescent="0.25">
      <c r="A66" s="3"/>
      <c r="B66" s="3"/>
      <c r="C66" s="3" t="s">
        <v>54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7390</v>
      </c>
      <c r="J66" s="3">
        <v>14514</v>
      </c>
      <c r="K66" s="3">
        <f t="shared" si="19"/>
        <v>21904</v>
      </c>
    </row>
    <row r="67" spans="1:11" x14ac:dyDescent="0.25">
      <c r="A67" s="3"/>
      <c r="B67" s="3"/>
      <c r="C67" s="3" t="s">
        <v>55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4">
        <f t="shared" si="19"/>
        <v>0</v>
      </c>
    </row>
  </sheetData>
  <pageMargins left="0.70866141732283472" right="0.70866141732283472" top="0.55118110236220474" bottom="0.55118110236220474" header="0.31496062992125984" footer="0.31496062992125984"/>
  <pageSetup paperSize="9" scale="80" orientation="portrait" r:id="rId1"/>
  <ignoredErrors>
    <ignoredError sqref="D24 D7 D34 E7:G7 E34:G34 D42:G42 D52:G52 D56:G56 D61:G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GENERACION BRUTA_2018</vt:lpstr>
      <vt:lpstr>'GENERACION BRUTA_2018'!Área_de_impresión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Danira Rodrigo</cp:lastModifiedBy>
  <cp:lastPrinted>2018-07-17T21:16:14Z</cp:lastPrinted>
  <dcterms:created xsi:type="dcterms:W3CDTF">2013-05-17T15:13:24Z</dcterms:created>
  <dcterms:modified xsi:type="dcterms:W3CDTF">2018-09-18T19:27:30Z</dcterms:modified>
</cp:coreProperties>
</file>